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RE\1 - DO NOT DELETE\Website\"/>
    </mc:Choice>
  </mc:AlternateContent>
  <xr:revisionPtr revIDLastSave="0" documentId="13_ncr:1_{707AE642-33D4-4950-82DD-E01F0F3686D0}" xr6:coauthVersionLast="36" xr6:coauthVersionMax="36" xr10:uidLastSave="{00000000-0000-0000-0000-000000000000}"/>
  <workbookProtection workbookAlgorithmName="SHA-512" workbookHashValue="PKaVOgyKwFEchLkLlCVk2e+ObiZ5xadw1A7s1c/EWBccnqCa2050Q92JmfXIlw/xa2NRjCDNvHPMROFQDgmyWw==" workbookSaltValue="drP76Ysn7NQJdmnTZAqoew==" workbookSpinCount="100000" lockStructure="1"/>
  <bookViews>
    <workbookView xWindow="0" yWindow="0" windowWidth="28800" windowHeight="11925" xr2:uid="{D3B552E2-4C60-416D-9AE3-CDD96DDC5EC6}"/>
  </bookViews>
  <sheets>
    <sheet name="Concord" sheetId="1" r:id="rId1"/>
    <sheet name="Tax Rates" sheetId="4" r:id="rId2"/>
    <sheet name="Sheet3" sheetId="3" state="hidden" r:id="rId3"/>
  </sheets>
  <definedNames>
    <definedName name="Concord" comment="Concord">Sheet3!$B$2</definedName>
    <definedName name="_xlnm.Print_Area" localSheetId="0">Concord!$A$2:$G$21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2" i="1" l="1"/>
  <c r="D16" i="1" l="1"/>
  <c r="D11" i="1" l="1"/>
  <c r="D13" i="1" s="1"/>
  <c r="D15" i="1" l="1"/>
  <c r="D17" i="1" s="1"/>
</calcChain>
</file>

<file path=xl/sharedStrings.xml><?xml version="1.0" encoding="utf-8"?>
<sst xmlns="http://schemas.openxmlformats.org/spreadsheetml/2006/main" count="101" uniqueCount="58">
  <si>
    <t>Assessed Value</t>
  </si>
  <si>
    <t>Concord</t>
  </si>
  <si>
    <t>Penacook</t>
  </si>
  <si>
    <t>Elderly 80+</t>
  </si>
  <si>
    <t>Elderly 75-79</t>
  </si>
  <si>
    <t>Elderly 65-74</t>
  </si>
  <si>
    <t>Veterans' Credit</t>
  </si>
  <si>
    <t>Blind Exemption</t>
  </si>
  <si>
    <t>Disabled Veterans' Credit</t>
  </si>
  <si>
    <t>Elderly Exemption</t>
  </si>
  <si>
    <t>Location</t>
  </si>
  <si>
    <t>Assessed Value:</t>
  </si>
  <si>
    <t>Net Assessed Value:</t>
  </si>
  <si>
    <t>Gross Tax:</t>
  </si>
  <si>
    <t>Tax Rates</t>
  </si>
  <si>
    <t>Year</t>
  </si>
  <si>
    <t>Total</t>
  </si>
  <si>
    <t>City</t>
  </si>
  <si>
    <t>County</t>
  </si>
  <si>
    <t>School</t>
  </si>
  <si>
    <t>State Education</t>
  </si>
  <si>
    <t>April 1, 2023 - March 31, 2024</t>
  </si>
  <si>
    <t>April 1, 2022 - March 31, 2023</t>
  </si>
  <si>
    <t>April 1, 2021 - March 31, 2022</t>
  </si>
  <si>
    <t>April 1, 2020 - March 31, 2021</t>
  </si>
  <si>
    <t>April 1, 2019 - March 31, 2020</t>
  </si>
  <si>
    <t>April 1, 2018 - March 31, 2019</t>
  </si>
  <si>
    <t>April 1, 2017 - March 31, 2018</t>
  </si>
  <si>
    <t>Tax Year - Location</t>
  </si>
  <si>
    <t>Concord TY2022</t>
  </si>
  <si>
    <t>Penacook TY2022</t>
  </si>
  <si>
    <t>Concord TY2021</t>
  </si>
  <si>
    <t>Penacook TY2021</t>
  </si>
  <si>
    <t>Concord TY2020</t>
  </si>
  <si>
    <t>Penacook TY2020</t>
  </si>
  <si>
    <t>Concord TY2019</t>
  </si>
  <si>
    <t>Penacook TY2019</t>
  </si>
  <si>
    <t>Concord TY2018</t>
  </si>
  <si>
    <t>Penacook TY2018</t>
  </si>
  <si>
    <t>Concord TY2017</t>
  </si>
  <si>
    <t>Penacook TY2017</t>
  </si>
  <si>
    <t>N/A</t>
  </si>
  <si>
    <t>Check Property Record for Exemption Amount</t>
  </si>
  <si>
    <t>Other Exemptions</t>
  </si>
  <si>
    <t>Less Exemptions:</t>
  </si>
  <si>
    <t>Check Property Record for Amount</t>
  </si>
  <si>
    <t>Less Credits</t>
  </si>
  <si>
    <t>ESTIMATE ONLY</t>
  </si>
  <si>
    <t>Estimated Annual Tax:</t>
  </si>
  <si>
    <t>CONCORD NEW HAMPSHIRE</t>
  </si>
  <si>
    <t>PROPERTY TAX ESTIMATOR</t>
  </si>
  <si>
    <t>April 1, 2024 - March 31, 2025</t>
  </si>
  <si>
    <t xml:space="preserve">Concord </t>
  </si>
  <si>
    <t>Concord TY2023</t>
  </si>
  <si>
    <t>Penacook TY2023</t>
  </si>
  <si>
    <t>* Tax Year April 1, 2025 - March 31, 2026</t>
  </si>
  <si>
    <t>April 1, 2025 - March 31, 2026</t>
  </si>
  <si>
    <t>2025 Tax Rate: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</si>
</sst>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sz val="10"/>
      <color theme="1"/>
      <name val="Century Schoolbook"/>
      <family val="1"/>
    </font>
    <font>
      <u/>
      <sz val="9"/>
      <color theme="10"/>
      <name val="Century Schoolbook"/>
      <family val="1"/>
    </font>
    <font>
      <sz val="9"/>
      <color theme="1"/>
      <name val="Century Schoolbook"/>
      <family val="1"/>
    </font>
    <font>
      <b/>
      <sz val="9"/>
      <color theme="1"/>
      <name val="Century Schoolbook"/>
      <family val="1"/>
    </font>
    <font>
      <b/>
      <sz val="11"/>
      <color rgb="FFA50021"/>
      <name val="Century Schoolbook"/>
      <family val="1"/>
    </font>
    <font>
      <i/>
      <sz val="10"/>
      <color rgb="FFA50021"/>
      <name val="Century Schoolbook"/>
      <family val="1"/>
    </font>
    <font>
      <u/>
      <sz val="9"/>
      <color rgb="FFA50021"/>
      <name val="Century Schoolbook"/>
      <family val="1"/>
    </font>
    <font>
      <b/>
      <sz val="16"/>
      <color rgb="FFFFD04B"/>
      <name val="Century Schoolbook"/>
      <family val="1"/>
    </font>
    <font>
      <b/>
      <sz val="11"/>
      <color rgb="FFFFC319"/>
      <name val="Century Schoolbook"/>
      <family val="1"/>
    </font>
    <font>
      <b/>
      <sz val="10"/>
      <color rgb="FFFFD04B"/>
      <name val="Century Schoolbook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500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4.9989318521683403E-2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4.9989318521683403E-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3">
    <xf numFmtId="0" fontId="0" fillId="0" borderId="0" xfId="0"/>
    <xf numFmtId="6" fontId="0" fillId="0" borderId="0" xfId="0" applyNumberFormat="1"/>
    <xf numFmtId="165" fontId="0" fillId="0" borderId="0" xfId="0" applyNumberFormat="1"/>
    <xf numFmtId="0" fontId="2" fillId="0" borderId="0" xfId="0" applyFont="1"/>
    <xf numFmtId="0" fontId="2" fillId="0" borderId="1" xfId="0" applyFont="1" applyBorder="1"/>
    <xf numFmtId="165" fontId="2" fillId="0" borderId="1" xfId="0" applyNumberFormat="1" applyFont="1" applyBorder="1" applyAlignment="1">
      <alignment horizontal="center"/>
    </xf>
    <xf numFmtId="165" fontId="2" fillId="3" borderId="2" xfId="0" applyNumberFormat="1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0" borderId="6" xfId="0" applyFont="1" applyBorder="1"/>
    <xf numFmtId="165" fontId="2" fillId="0" borderId="7" xfId="0" applyNumberFormat="1" applyFont="1" applyBorder="1" applyAlignment="1">
      <alignment horizontal="center"/>
    </xf>
    <xf numFmtId="0" fontId="0" fillId="3" borderId="8" xfId="0" applyFill="1" applyBorder="1"/>
    <xf numFmtId="0" fontId="0" fillId="3" borderId="0" xfId="0" applyFill="1" applyBorder="1"/>
    <xf numFmtId="165" fontId="0" fillId="3" borderId="0" xfId="0" applyNumberFormat="1" applyFill="1" applyBorder="1" applyAlignment="1">
      <alignment horizontal="center"/>
    </xf>
    <xf numFmtId="165" fontId="0" fillId="3" borderId="9" xfId="0" applyNumberFormat="1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165" fontId="0" fillId="0" borderId="0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0" xfId="0" applyFill="1" applyBorder="1"/>
    <xf numFmtId="0" fontId="0" fillId="0" borderId="8" xfId="0" applyFill="1" applyBorder="1"/>
    <xf numFmtId="0" fontId="0" fillId="3" borderId="10" xfId="0" applyFill="1" applyBorder="1"/>
    <xf numFmtId="0" fontId="0" fillId="3" borderId="11" xfId="0" applyFill="1" applyBorder="1"/>
    <xf numFmtId="165" fontId="2" fillId="3" borderId="12" xfId="0" applyNumberFormat="1" applyFont="1" applyFill="1" applyBorder="1" applyAlignment="1">
      <alignment horizontal="center"/>
    </xf>
    <xf numFmtId="165" fontId="0" fillId="3" borderId="11" xfId="0" applyNumberFormat="1" applyFill="1" applyBorder="1" applyAlignment="1">
      <alignment horizontal="center"/>
    </xf>
    <xf numFmtId="165" fontId="0" fillId="3" borderId="13" xfId="0" applyNumberFormat="1" applyFill="1" applyBorder="1" applyAlignment="1">
      <alignment horizontal="center"/>
    </xf>
    <xf numFmtId="0" fontId="2" fillId="0" borderId="8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0" fontId="7" fillId="0" borderId="0" xfId="0" applyFont="1" applyBorder="1"/>
    <xf numFmtId="8" fontId="2" fillId="0" borderId="0" xfId="0" applyNumberFormat="1" applyFont="1"/>
    <xf numFmtId="164" fontId="2" fillId="0" borderId="0" xfId="0" applyNumberFormat="1" applyFont="1"/>
    <xf numFmtId="0" fontId="0" fillId="4" borderId="9" xfId="0" applyFill="1" applyBorder="1"/>
    <xf numFmtId="0" fontId="0" fillId="4" borderId="13" xfId="0" applyFill="1" applyBorder="1"/>
    <xf numFmtId="0" fontId="0" fillId="4" borderId="10" xfId="0" applyFill="1" applyBorder="1"/>
    <xf numFmtId="0" fontId="4" fillId="4" borderId="8" xfId="0" applyFont="1" applyFill="1" applyBorder="1"/>
    <xf numFmtId="0" fontId="0" fillId="4" borderId="8" xfId="0" applyFill="1" applyBorder="1"/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1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4" fontId="9" fillId="0" borderId="0" xfId="0" applyNumberFormat="1" applyFont="1" applyBorder="1" applyAlignment="1" applyProtection="1">
      <alignment horizontal="center" vertical="center" wrapText="1"/>
      <protection locked="0"/>
    </xf>
    <xf numFmtId="165" fontId="9" fillId="0" borderId="0" xfId="1" applyNumberFormat="1" applyFont="1" applyBorder="1" applyAlignment="1" applyProtection="1">
      <alignment horizontal="center" vertical="center" wrapText="1"/>
      <protection locked="0"/>
    </xf>
    <xf numFmtId="0" fontId="0" fillId="0" borderId="0" xfId="0" quotePrefix="1" applyBorder="1"/>
    <xf numFmtId="0" fontId="8" fillId="0" borderId="0" xfId="0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center"/>
    </xf>
    <xf numFmtId="0" fontId="0" fillId="0" borderId="0" xfId="0" applyBorder="1" applyProtection="1"/>
    <xf numFmtId="0" fontId="14" fillId="4" borderId="0" xfId="0" applyFont="1" applyFill="1" applyBorder="1" applyAlignment="1" applyProtection="1">
      <alignment horizontal="right"/>
    </xf>
    <xf numFmtId="164" fontId="14" fillId="4" borderId="0" xfId="0" applyNumberFormat="1" applyFont="1" applyFill="1" applyBorder="1" applyAlignment="1" applyProtection="1">
      <alignment horizontal="right"/>
    </xf>
    <xf numFmtId="164" fontId="14" fillId="4" borderId="0" xfId="0" applyNumberFormat="1" applyFont="1" applyFill="1" applyBorder="1" applyAlignment="1">
      <alignment horizontal="center"/>
    </xf>
    <xf numFmtId="165" fontId="14" fillId="4" borderId="0" xfId="0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165" fontId="15" fillId="0" borderId="2" xfId="0" applyNumberFormat="1" applyFont="1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165" fontId="16" fillId="0" borderId="9" xfId="0" applyNumberFormat="1" applyFont="1" applyBorder="1" applyAlignment="1">
      <alignment horizontal="center"/>
    </xf>
    <xf numFmtId="0" fontId="12" fillId="4" borderId="8" xfId="0" applyFont="1" applyFill="1" applyBorder="1" applyAlignment="1" applyProtection="1">
      <alignment horizontal="center" vertical="top"/>
    </xf>
    <xf numFmtId="0" fontId="12" fillId="4" borderId="0" xfId="0" applyFont="1" applyFill="1" applyBorder="1" applyAlignment="1" applyProtection="1">
      <alignment horizontal="center" vertical="top"/>
    </xf>
    <xf numFmtId="0" fontId="12" fillId="4" borderId="9" xfId="0" applyFont="1" applyFill="1" applyBorder="1" applyAlignment="1" applyProtection="1">
      <alignment horizontal="center" vertical="top"/>
    </xf>
    <xf numFmtId="0" fontId="12" fillId="4" borderId="3" xfId="0" applyFont="1" applyFill="1" applyBorder="1" applyAlignment="1" applyProtection="1">
      <alignment horizontal="center"/>
    </xf>
    <xf numFmtId="0" fontId="12" fillId="4" borderId="4" xfId="0" applyFont="1" applyFill="1" applyBorder="1" applyAlignment="1" applyProtection="1">
      <alignment horizontal="center"/>
    </xf>
    <xf numFmtId="0" fontId="12" fillId="4" borderId="5" xfId="0" applyFont="1" applyFill="1" applyBorder="1" applyAlignment="1" applyProtection="1">
      <alignment horizontal="center"/>
    </xf>
    <xf numFmtId="0" fontId="13" fillId="4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C319"/>
      <color rgb="FFA50021"/>
      <color rgb="FFFFD04B"/>
      <color rgb="FFCC9900"/>
      <color rgb="FFCE0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3940-C9D3-459C-A01C-7AC8EC6A7500}">
  <sheetPr codeName="Sheet1">
    <pageSetUpPr fitToPage="1"/>
  </sheetPr>
  <dimension ref="A1:J19"/>
  <sheetViews>
    <sheetView showGridLines="0" tabSelected="1" workbookViewId="0">
      <selection activeCell="B4" sqref="B4"/>
    </sheetView>
  </sheetViews>
  <sheetFormatPr defaultRowHeight="15" x14ac:dyDescent="0.25"/>
  <cols>
    <col min="1" max="1" width="7.7109375" customWidth="1"/>
    <col min="2" max="2" width="18.28515625" customWidth="1"/>
    <col min="3" max="3" width="24.7109375" customWidth="1"/>
    <col min="4" max="4" width="19.7109375" style="44" customWidth="1"/>
    <col min="5" max="5" width="7.85546875" customWidth="1"/>
    <col min="6" max="6" width="7.5703125" customWidth="1"/>
  </cols>
  <sheetData>
    <row r="1" spans="1:10" ht="33.75" customHeight="1" x14ac:dyDescent="0.3">
      <c r="A1" s="65" t="s">
        <v>49</v>
      </c>
      <c r="B1" s="66"/>
      <c r="C1" s="66"/>
      <c r="D1" s="66"/>
      <c r="E1" s="66"/>
      <c r="F1" s="67"/>
    </row>
    <row r="2" spans="1:10" ht="31.5" customHeight="1" x14ac:dyDescent="0.25">
      <c r="A2" s="62" t="s">
        <v>50</v>
      </c>
      <c r="B2" s="63"/>
      <c r="C2" s="63"/>
      <c r="D2" s="63"/>
      <c r="E2" s="63"/>
      <c r="F2" s="64"/>
    </row>
    <row r="3" spans="1:10" ht="35.25" customHeight="1" x14ac:dyDescent="0.25">
      <c r="A3" s="36"/>
      <c r="B3" s="45"/>
      <c r="C3" s="39" t="s">
        <v>0</v>
      </c>
      <c r="D3" s="38" t="s">
        <v>45</v>
      </c>
      <c r="E3" s="30"/>
      <c r="F3" s="33"/>
    </row>
    <row r="4" spans="1:10" ht="35.25" customHeight="1" x14ac:dyDescent="0.25">
      <c r="A4" s="36"/>
      <c r="B4" s="46" t="s">
        <v>2</v>
      </c>
      <c r="C4" s="39" t="s">
        <v>10</v>
      </c>
      <c r="D4" s="40"/>
      <c r="E4" s="30"/>
      <c r="F4" s="33"/>
    </row>
    <row r="5" spans="1:10" ht="35.25" customHeight="1" x14ac:dyDescent="0.25">
      <c r="A5" s="36"/>
      <c r="B5" s="45" t="s">
        <v>41</v>
      </c>
      <c r="C5" s="39" t="s">
        <v>9</v>
      </c>
      <c r="D5" s="40"/>
      <c r="E5" s="30"/>
      <c r="F5" s="33"/>
      <c r="J5" s="58"/>
    </row>
    <row r="6" spans="1:10" ht="35.25" customHeight="1" x14ac:dyDescent="0.25">
      <c r="A6" s="36"/>
      <c r="B6" s="45" t="s">
        <v>41</v>
      </c>
      <c r="C6" s="39" t="s">
        <v>7</v>
      </c>
      <c r="D6" s="40"/>
      <c r="E6" s="30"/>
      <c r="F6" s="33"/>
    </row>
    <row r="7" spans="1:10" ht="35.25" customHeight="1" x14ac:dyDescent="0.25">
      <c r="A7" s="36"/>
      <c r="B7" s="45">
        <v>0</v>
      </c>
      <c r="C7" s="39" t="s">
        <v>43</v>
      </c>
      <c r="D7" s="38" t="s">
        <v>42</v>
      </c>
      <c r="E7" s="30"/>
      <c r="F7" s="33"/>
    </row>
    <row r="8" spans="1:10" ht="35.25" customHeight="1" x14ac:dyDescent="0.25">
      <c r="A8" s="36"/>
      <c r="B8" s="45" t="s">
        <v>41</v>
      </c>
      <c r="C8" s="39" t="s">
        <v>6</v>
      </c>
      <c r="D8" s="41"/>
      <c r="E8" s="41"/>
      <c r="F8" s="33"/>
    </row>
    <row r="9" spans="1:10" ht="29.25" customHeight="1" x14ac:dyDescent="0.25">
      <c r="A9" s="36"/>
      <c r="B9" s="45" t="s">
        <v>41</v>
      </c>
      <c r="C9" s="39" t="s">
        <v>8</v>
      </c>
      <c r="D9" s="42"/>
      <c r="E9" s="30"/>
      <c r="F9" s="33"/>
    </row>
    <row r="10" spans="1:10" x14ac:dyDescent="0.25">
      <c r="A10" s="37"/>
      <c r="B10" s="47"/>
      <c r="C10" s="15"/>
      <c r="D10" s="43"/>
      <c r="E10" s="15"/>
      <c r="F10" s="33"/>
    </row>
    <row r="11" spans="1:10" x14ac:dyDescent="0.25">
      <c r="A11" s="37"/>
      <c r="B11" s="48"/>
      <c r="C11" s="54" t="s">
        <v>11</v>
      </c>
      <c r="D11" s="56">
        <f>B3</f>
        <v>0</v>
      </c>
      <c r="E11" s="15"/>
      <c r="F11" s="33"/>
    </row>
    <row r="12" spans="1:10" x14ac:dyDescent="0.25">
      <c r="A12" s="37"/>
      <c r="B12" s="49"/>
      <c r="C12" s="55" t="s">
        <v>44</v>
      </c>
      <c r="D12" s="56">
        <f>(VLOOKUP(B5,Sheet3!A6:B9,2,FALSE))+(VLOOKUP(B6,Sheet3!A4:B5,2,FALSE))+B7</f>
        <v>0</v>
      </c>
      <c r="E12" s="15"/>
      <c r="F12" s="33"/>
    </row>
    <row r="13" spans="1:10" x14ac:dyDescent="0.25">
      <c r="A13" s="37"/>
      <c r="B13" s="48"/>
      <c r="C13" s="54" t="s">
        <v>12</v>
      </c>
      <c r="D13" s="56">
        <f>MAX(0,D11-D12)</f>
        <v>0</v>
      </c>
      <c r="E13" s="15"/>
      <c r="F13" s="33"/>
    </row>
    <row r="14" spans="1:10" x14ac:dyDescent="0.25">
      <c r="A14" s="37"/>
      <c r="B14" s="48"/>
      <c r="C14" s="54" t="s">
        <v>57</v>
      </c>
      <c r="D14" s="57">
        <f>VLOOKUP(B4,'Tax Rates'!D3:E21,2,FALSE)</f>
        <v>30.74</v>
      </c>
      <c r="E14" s="15"/>
      <c r="F14" s="33"/>
    </row>
    <row r="15" spans="1:10" x14ac:dyDescent="0.25">
      <c r="A15" s="37"/>
      <c r="B15" s="48"/>
      <c r="C15" s="54" t="s">
        <v>13</v>
      </c>
      <c r="D15" s="57">
        <f>MAX(0,D13*(D14/1000))</f>
        <v>0</v>
      </c>
      <c r="E15" s="15"/>
      <c r="F15" s="33"/>
    </row>
    <row r="16" spans="1:10" x14ac:dyDescent="0.25">
      <c r="A16" s="37"/>
      <c r="B16" s="48"/>
      <c r="C16" s="54" t="s">
        <v>46</v>
      </c>
      <c r="D16" s="57">
        <f>(VLOOKUP(B8,Sheet3!A12:B13,2,FALSE))+VLOOKUP(B9,Sheet3!A10:B11,2,FALSE)</f>
        <v>0</v>
      </c>
      <c r="E16" s="15"/>
      <c r="F16" s="33"/>
    </row>
    <row r="17" spans="1:6" x14ac:dyDescent="0.25">
      <c r="A17" s="37"/>
      <c r="B17" s="48"/>
      <c r="C17" s="54" t="s">
        <v>48</v>
      </c>
      <c r="D17" s="57">
        <f>MAX(0,D15-D16)</f>
        <v>0</v>
      </c>
      <c r="E17" s="15"/>
      <c r="F17" s="33"/>
    </row>
    <row r="18" spans="1:6" ht="26.25" customHeight="1" x14ac:dyDescent="0.25">
      <c r="A18" s="37"/>
      <c r="B18" s="50" t="s">
        <v>55</v>
      </c>
      <c r="C18" s="51"/>
      <c r="D18" s="52"/>
      <c r="E18" s="53"/>
      <c r="F18" s="33"/>
    </row>
    <row r="19" spans="1:6" ht="36" customHeight="1" thickBot="1" x14ac:dyDescent="0.3">
      <c r="A19" s="35"/>
      <c r="B19" s="68" t="s">
        <v>47</v>
      </c>
      <c r="C19" s="69"/>
      <c r="D19" s="69"/>
      <c r="E19" s="69"/>
      <c r="F19" s="34"/>
    </row>
  </sheetData>
  <sheetProtection algorithmName="SHA-512" hashValue="hQQ9kW2VGUcS5TCDGEtK1ieUV1c/fEYX6tY5xbea56vcIjlSxu1qqn3uJk/IkM3s5Nz8z8Fzk8HA0rtM7AoDcw==" saltValue="qVTl2HofDJvNNiDmkFVGXw==" spinCount="100000" sheet="1" selectLockedCells="1"/>
  <dataConsolidate/>
  <mergeCells count="3">
    <mergeCell ref="A2:F2"/>
    <mergeCell ref="A1:F1"/>
    <mergeCell ref="B19:E19"/>
  </mergeCells>
  <pageMargins left="0.7" right="0.7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CONCORD 26.86" xr:uid="{EFC6BFE9-AB79-4242-BD88-2E7DFE2B42BC}">
          <x14:formula1>
            <xm:f>'Tax Rates'!$D$6:$D$7</xm:f>
          </x14:formula1>
          <xm:sqref>B4</xm:sqref>
        </x14:dataValidation>
        <x14:dataValidation type="list" allowBlank="1" showInputMessage="1" showErrorMessage="1" xr:uid="{5C5CD8D2-1B69-4378-A071-D3800D26509E}">
          <x14:formula1>
            <xm:f>Sheet3!$A$4:$A$5</xm:f>
          </x14:formula1>
          <xm:sqref>B6</xm:sqref>
        </x14:dataValidation>
        <x14:dataValidation type="list" showInputMessage="1" showErrorMessage="1" xr:uid="{0B405F05-9593-4EA4-83E4-E14FC57BDD48}">
          <x14:formula1>
            <xm:f>Sheet3!$A$12:$A$13</xm:f>
          </x14:formula1>
          <xm:sqref>B8</xm:sqref>
        </x14:dataValidation>
        <x14:dataValidation type="list" allowBlank="1" showInputMessage="1" showErrorMessage="1" xr:uid="{0A9883FE-BC8E-4947-BE00-B476D4F61238}">
          <x14:formula1>
            <xm:f>Sheet3!$A$10:$A$11</xm:f>
          </x14:formula1>
          <xm:sqref>B9</xm:sqref>
        </x14:dataValidation>
        <x14:dataValidation type="list" allowBlank="1" showInputMessage="1" showErrorMessage="1" xr:uid="{48CCB861-4C36-497F-8065-655DB5E8A378}">
          <x14:formula1>
            <xm:f>Sheet3!$A$6:$A$9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E20F-46ED-45BA-88EB-A1C7A6CBEEF5}">
  <sheetPr>
    <pageSetUpPr fitToPage="1"/>
  </sheetPr>
  <dimension ref="B1:J21"/>
  <sheetViews>
    <sheetView workbookViewId="0">
      <selection activeCell="G22" sqref="G22"/>
    </sheetView>
  </sheetViews>
  <sheetFormatPr defaultRowHeight="15" x14ac:dyDescent="0.25"/>
  <cols>
    <col min="1" max="1" width="3.85546875" customWidth="1"/>
    <col min="2" max="2" width="26.7109375" bestFit="1" customWidth="1"/>
    <col min="3" max="3" width="12.42578125" customWidth="1"/>
    <col min="4" max="4" width="17.7109375" hidden="1" customWidth="1"/>
    <col min="9" max="9" width="14.85546875" bestFit="1" customWidth="1"/>
  </cols>
  <sheetData>
    <row r="1" spans="2:10" x14ac:dyDescent="0.25">
      <c r="B1" s="70" t="s">
        <v>14</v>
      </c>
      <c r="C1" s="71"/>
      <c r="D1" s="71"/>
      <c r="E1" s="71"/>
      <c r="F1" s="71"/>
      <c r="G1" s="71"/>
      <c r="H1" s="71"/>
      <c r="I1" s="72"/>
    </row>
    <row r="2" spans="2:10" ht="15.75" thickBot="1" x14ac:dyDescent="0.3">
      <c r="B2" s="8" t="s">
        <v>15</v>
      </c>
      <c r="C2" s="4" t="s">
        <v>10</v>
      </c>
      <c r="D2" s="4" t="s">
        <v>28</v>
      </c>
      <c r="E2" s="5" t="s">
        <v>16</v>
      </c>
      <c r="F2" s="5" t="s">
        <v>17</v>
      </c>
      <c r="G2" s="5" t="s">
        <v>18</v>
      </c>
      <c r="H2" s="5" t="s">
        <v>19</v>
      </c>
      <c r="I2" s="9" t="s">
        <v>20</v>
      </c>
    </row>
    <row r="3" spans="2:10" ht="1.5" customHeight="1" thickTop="1" x14ac:dyDescent="0.25">
      <c r="B3" s="25"/>
      <c r="C3" s="26"/>
      <c r="D3" s="26"/>
      <c r="E3" s="29">
        <v>0</v>
      </c>
      <c r="F3" s="27"/>
      <c r="G3" s="27"/>
      <c r="H3" s="27"/>
      <c r="I3" s="28"/>
    </row>
    <row r="4" spans="2:10" x14ac:dyDescent="0.25">
      <c r="B4" s="14" t="s">
        <v>56</v>
      </c>
      <c r="C4" s="15" t="s">
        <v>1</v>
      </c>
      <c r="D4" s="15" t="s">
        <v>52</v>
      </c>
      <c r="E4" s="59">
        <v>29.11</v>
      </c>
      <c r="F4" s="60">
        <v>10.18</v>
      </c>
      <c r="G4" s="60">
        <v>2.54</v>
      </c>
      <c r="H4" s="60">
        <v>14.81</v>
      </c>
      <c r="I4" s="61">
        <v>1.58</v>
      </c>
    </row>
    <row r="5" spans="2:10" x14ac:dyDescent="0.25">
      <c r="B5" s="14" t="s">
        <v>56</v>
      </c>
      <c r="C5" s="15" t="s">
        <v>2</v>
      </c>
      <c r="D5" s="15" t="s">
        <v>2</v>
      </c>
      <c r="E5" s="59">
        <v>30.74</v>
      </c>
      <c r="F5" s="60">
        <v>10.18</v>
      </c>
      <c r="G5" s="60">
        <v>2.54</v>
      </c>
      <c r="H5" s="60">
        <v>16.41</v>
      </c>
      <c r="I5" s="61">
        <v>1.61</v>
      </c>
    </row>
    <row r="6" spans="2:10" ht="13.5" customHeight="1" x14ac:dyDescent="0.25">
      <c r="B6" s="14" t="s">
        <v>51</v>
      </c>
      <c r="C6" s="15" t="s">
        <v>1</v>
      </c>
      <c r="D6" s="15" t="s">
        <v>52</v>
      </c>
      <c r="E6" s="7">
        <v>27.69</v>
      </c>
      <c r="F6" s="16">
        <v>9.84</v>
      </c>
      <c r="G6" s="16">
        <v>2.3199999999999998</v>
      </c>
      <c r="H6" s="16">
        <v>13.96</v>
      </c>
      <c r="I6" s="17">
        <v>1.57</v>
      </c>
    </row>
    <row r="7" spans="2:10" ht="13.5" customHeight="1" x14ac:dyDescent="0.25">
      <c r="B7" s="14" t="s">
        <v>51</v>
      </c>
      <c r="C7" s="15" t="s">
        <v>2</v>
      </c>
      <c r="D7" s="15" t="s">
        <v>2</v>
      </c>
      <c r="E7" s="7">
        <v>30.64</v>
      </c>
      <c r="F7" s="16">
        <v>9.84</v>
      </c>
      <c r="G7" s="16">
        <v>2.3199999999999998</v>
      </c>
      <c r="H7" s="16">
        <v>16.87</v>
      </c>
      <c r="I7" s="17">
        <v>1.61</v>
      </c>
    </row>
    <row r="8" spans="2:10" x14ac:dyDescent="0.25">
      <c r="B8" s="10" t="s">
        <v>21</v>
      </c>
      <c r="C8" s="11" t="s">
        <v>1</v>
      </c>
      <c r="D8" s="11" t="s">
        <v>53</v>
      </c>
      <c r="E8" s="6">
        <v>26.86</v>
      </c>
      <c r="F8" s="12">
        <v>9.51</v>
      </c>
      <c r="G8" s="12">
        <v>2.17</v>
      </c>
      <c r="H8" s="12">
        <v>13.61</v>
      </c>
      <c r="I8" s="13">
        <v>1.57</v>
      </c>
      <c r="J8" s="2"/>
    </row>
    <row r="9" spans="2:10" x14ac:dyDescent="0.25">
      <c r="B9" s="10" t="s">
        <v>21</v>
      </c>
      <c r="C9" s="11" t="s">
        <v>2</v>
      </c>
      <c r="D9" s="11" t="s">
        <v>54</v>
      </c>
      <c r="E9" s="6">
        <v>29.15</v>
      </c>
      <c r="F9" s="12">
        <v>9.51</v>
      </c>
      <c r="G9" s="12">
        <v>2.17</v>
      </c>
      <c r="H9" s="12">
        <v>15.92</v>
      </c>
      <c r="I9" s="13">
        <v>1.55</v>
      </c>
      <c r="J9" s="2"/>
    </row>
    <row r="10" spans="2:10" x14ac:dyDescent="0.25">
      <c r="B10" s="14" t="s">
        <v>22</v>
      </c>
      <c r="C10" s="15" t="s">
        <v>1</v>
      </c>
      <c r="D10" s="15" t="s">
        <v>29</v>
      </c>
      <c r="E10" s="7">
        <v>25.89</v>
      </c>
      <c r="F10" s="16">
        <v>9.11</v>
      </c>
      <c r="G10" s="16">
        <v>2.15</v>
      </c>
      <c r="H10" s="16">
        <v>13.42</v>
      </c>
      <c r="I10" s="17">
        <v>1.21</v>
      </c>
      <c r="J10" s="2"/>
    </row>
    <row r="11" spans="2:10" x14ac:dyDescent="0.25">
      <c r="B11" s="14" t="s">
        <v>22</v>
      </c>
      <c r="C11" s="15" t="s">
        <v>2</v>
      </c>
      <c r="D11" s="15" t="s">
        <v>30</v>
      </c>
      <c r="E11" s="7">
        <v>29.13</v>
      </c>
      <c r="F11" s="16">
        <v>9.11</v>
      </c>
      <c r="G11" s="16">
        <v>2.15</v>
      </c>
      <c r="H11" s="16">
        <v>16.71</v>
      </c>
      <c r="I11" s="17">
        <v>1.1599999999999999</v>
      </c>
      <c r="J11" s="2"/>
    </row>
    <row r="12" spans="2:10" x14ac:dyDescent="0.25">
      <c r="B12" s="10" t="s">
        <v>23</v>
      </c>
      <c r="C12" s="11" t="s">
        <v>1</v>
      </c>
      <c r="D12" s="11" t="s">
        <v>31</v>
      </c>
      <c r="E12" s="6">
        <v>25.12</v>
      </c>
      <c r="F12" s="12">
        <v>8.74</v>
      </c>
      <c r="G12" s="12">
        <v>2.2599999999999998</v>
      </c>
      <c r="H12" s="12">
        <v>12.46</v>
      </c>
      <c r="I12" s="13">
        <v>1.66</v>
      </c>
      <c r="J12" s="2"/>
    </row>
    <row r="13" spans="2:10" x14ac:dyDescent="0.25">
      <c r="B13" s="10" t="s">
        <v>23</v>
      </c>
      <c r="C13" s="11" t="s">
        <v>2</v>
      </c>
      <c r="D13" s="11" t="s">
        <v>32</v>
      </c>
      <c r="E13" s="6">
        <v>27.97</v>
      </c>
      <c r="F13" s="12">
        <v>8.74</v>
      </c>
      <c r="G13" s="12">
        <v>2.2599999999999998</v>
      </c>
      <c r="H13" s="12">
        <v>15.41</v>
      </c>
      <c r="I13" s="13">
        <v>1.56</v>
      </c>
      <c r="J13" s="2"/>
    </row>
    <row r="14" spans="2:10" x14ac:dyDescent="0.25">
      <c r="B14" s="14" t="s">
        <v>24</v>
      </c>
      <c r="C14" s="18" t="s">
        <v>1</v>
      </c>
      <c r="D14" s="15" t="s">
        <v>33</v>
      </c>
      <c r="E14" s="7">
        <v>26.76</v>
      </c>
      <c r="F14" s="16">
        <v>9.32</v>
      </c>
      <c r="G14" s="16">
        <v>2.44</v>
      </c>
      <c r="H14" s="16">
        <v>13.13</v>
      </c>
      <c r="I14" s="17">
        <v>1.87</v>
      </c>
      <c r="J14" s="2"/>
    </row>
    <row r="15" spans="2:10" x14ac:dyDescent="0.25">
      <c r="B15" s="14" t="s">
        <v>24</v>
      </c>
      <c r="C15" s="15" t="s">
        <v>2</v>
      </c>
      <c r="D15" s="15" t="s">
        <v>34</v>
      </c>
      <c r="E15" s="7">
        <v>29.93</v>
      </c>
      <c r="F15" s="16">
        <v>9.32</v>
      </c>
      <c r="G15" s="16">
        <v>2.44</v>
      </c>
      <c r="H15" s="16">
        <v>16.37</v>
      </c>
      <c r="I15" s="17">
        <v>1.8</v>
      </c>
      <c r="J15" s="2"/>
    </row>
    <row r="16" spans="2:10" x14ac:dyDescent="0.25">
      <c r="B16" s="10" t="s">
        <v>25</v>
      </c>
      <c r="C16" s="11" t="s">
        <v>1</v>
      </c>
      <c r="D16" s="11" t="s">
        <v>35</v>
      </c>
      <c r="E16" s="6">
        <v>27.78</v>
      </c>
      <c r="F16" s="12">
        <v>9.77</v>
      </c>
      <c r="G16" s="12">
        <v>2.7</v>
      </c>
      <c r="H16" s="12">
        <v>13.26</v>
      </c>
      <c r="I16" s="13">
        <v>2.0499999999999998</v>
      </c>
      <c r="J16" s="2"/>
    </row>
    <row r="17" spans="2:10" x14ac:dyDescent="0.25">
      <c r="B17" s="10" t="s">
        <v>25</v>
      </c>
      <c r="C17" s="11" t="s">
        <v>2</v>
      </c>
      <c r="D17" s="11" t="s">
        <v>36</v>
      </c>
      <c r="E17" s="6">
        <v>34.1</v>
      </c>
      <c r="F17" s="12">
        <v>9.77</v>
      </c>
      <c r="G17" s="12">
        <v>2.7</v>
      </c>
      <c r="H17" s="12">
        <v>19.64</v>
      </c>
      <c r="I17" s="13">
        <v>1.99</v>
      </c>
      <c r="J17" s="2"/>
    </row>
    <row r="18" spans="2:10" x14ac:dyDescent="0.25">
      <c r="B18" s="19" t="s">
        <v>26</v>
      </c>
      <c r="C18" s="18" t="s">
        <v>1</v>
      </c>
      <c r="D18" s="15" t="s">
        <v>37</v>
      </c>
      <c r="E18" s="7">
        <v>28.19</v>
      </c>
      <c r="F18" s="16">
        <v>9.9</v>
      </c>
      <c r="G18" s="16">
        <v>2.75</v>
      </c>
      <c r="H18" s="16">
        <v>13.4</v>
      </c>
      <c r="I18" s="17">
        <v>2.14</v>
      </c>
      <c r="J18" s="2"/>
    </row>
    <row r="19" spans="2:10" x14ac:dyDescent="0.25">
      <c r="B19" s="19" t="s">
        <v>26</v>
      </c>
      <c r="C19" s="15" t="s">
        <v>2</v>
      </c>
      <c r="D19" s="15" t="s">
        <v>38</v>
      </c>
      <c r="E19" s="7">
        <v>33.6</v>
      </c>
      <c r="F19" s="16">
        <v>9.9</v>
      </c>
      <c r="G19" s="16">
        <v>2.75</v>
      </c>
      <c r="H19" s="16">
        <v>18.93</v>
      </c>
      <c r="I19" s="17">
        <v>2.02</v>
      </c>
      <c r="J19" s="2"/>
    </row>
    <row r="20" spans="2:10" x14ac:dyDescent="0.25">
      <c r="B20" s="10" t="s">
        <v>27</v>
      </c>
      <c r="C20" s="11" t="s">
        <v>1</v>
      </c>
      <c r="D20" s="11" t="s">
        <v>39</v>
      </c>
      <c r="E20" s="6">
        <v>28.24</v>
      </c>
      <c r="F20" s="12">
        <v>9.84</v>
      </c>
      <c r="G20" s="12">
        <v>2.86</v>
      </c>
      <c r="H20" s="12">
        <v>13.24</v>
      </c>
      <c r="I20" s="13">
        <v>2.2999999999999998</v>
      </c>
      <c r="J20" s="2"/>
    </row>
    <row r="21" spans="2:10" ht="15.75" thickBot="1" x14ac:dyDescent="0.3">
      <c r="B21" s="20" t="s">
        <v>27</v>
      </c>
      <c r="C21" s="21" t="s">
        <v>2</v>
      </c>
      <c r="D21" s="21" t="s">
        <v>40</v>
      </c>
      <c r="E21" s="22">
        <v>33.92</v>
      </c>
      <c r="F21" s="23">
        <v>9.84</v>
      </c>
      <c r="G21" s="23">
        <v>2.86</v>
      </c>
      <c r="H21" s="23">
        <v>19.010000000000002</v>
      </c>
      <c r="I21" s="24">
        <v>2.21</v>
      </c>
      <c r="J21" s="2"/>
    </row>
  </sheetData>
  <sheetProtection algorithmName="SHA-512" hashValue="fItErPY1I3xXEQ5yT1LapSdrpksLtyCzeOVCT+BMqfCuR+c3d/GJEBq/c9xFODp6a9LqppUyNiQwDOcaappk1A==" saltValue="WWLP5DhbDimH/YPNvdhSDg==" spinCount="100000" sheet="1" selectLockedCells="1"/>
  <mergeCells count="1">
    <mergeCell ref="B1:I1"/>
  </mergeCells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0FF76-80EF-4AB5-9A02-62778C579E34}">
  <sheetPr codeName="Sheet2"/>
  <dimension ref="A1:B15"/>
  <sheetViews>
    <sheetView workbookViewId="0">
      <selection activeCell="E16" sqref="E16"/>
    </sheetView>
  </sheetViews>
  <sheetFormatPr defaultRowHeight="15" outlineLevelRow="1" x14ac:dyDescent="0.25"/>
  <cols>
    <col min="1" max="1" width="24" bestFit="1" customWidth="1"/>
    <col min="2" max="2" width="8.5703125" bestFit="1" customWidth="1"/>
  </cols>
  <sheetData>
    <row r="1" spans="1:2" x14ac:dyDescent="0.25">
      <c r="A1" s="3" t="s">
        <v>41</v>
      </c>
      <c r="B1" s="31">
        <v>0</v>
      </c>
    </row>
    <row r="2" spans="1:2" outlineLevel="1" x14ac:dyDescent="0.25">
      <c r="A2" s="3" t="s">
        <v>1</v>
      </c>
      <c r="B2" s="31">
        <v>29.11</v>
      </c>
    </row>
    <row r="3" spans="1:2" outlineLevel="1" x14ac:dyDescent="0.25">
      <c r="A3" s="3" t="s">
        <v>2</v>
      </c>
      <c r="B3" s="31">
        <v>30.74</v>
      </c>
    </row>
    <row r="4" spans="1:2" outlineLevel="1" x14ac:dyDescent="0.25">
      <c r="A4" s="3" t="s">
        <v>41</v>
      </c>
      <c r="B4" s="31">
        <v>0</v>
      </c>
    </row>
    <row r="5" spans="1:2" outlineLevel="1" x14ac:dyDescent="0.25">
      <c r="A5" s="3" t="s">
        <v>7</v>
      </c>
      <c r="B5" s="32">
        <v>125000</v>
      </c>
    </row>
    <row r="6" spans="1:2" outlineLevel="1" x14ac:dyDescent="0.25">
      <c r="A6" s="3" t="s">
        <v>41</v>
      </c>
      <c r="B6" s="32">
        <v>0</v>
      </c>
    </row>
    <row r="7" spans="1:2" outlineLevel="1" x14ac:dyDescent="0.25">
      <c r="A7" s="3" t="s">
        <v>5</v>
      </c>
      <c r="B7" s="32">
        <v>80000</v>
      </c>
    </row>
    <row r="8" spans="1:2" outlineLevel="1" x14ac:dyDescent="0.25">
      <c r="A8" s="3" t="s">
        <v>4</v>
      </c>
      <c r="B8" s="32">
        <v>131000</v>
      </c>
    </row>
    <row r="9" spans="1:2" outlineLevel="1" x14ac:dyDescent="0.25">
      <c r="A9" s="3" t="s">
        <v>3</v>
      </c>
      <c r="B9" s="32">
        <v>223000</v>
      </c>
    </row>
    <row r="10" spans="1:2" outlineLevel="1" x14ac:dyDescent="0.25">
      <c r="A10" s="3" t="s">
        <v>41</v>
      </c>
      <c r="B10" s="31">
        <v>0</v>
      </c>
    </row>
    <row r="11" spans="1:2" outlineLevel="1" x14ac:dyDescent="0.25">
      <c r="A11" s="3" t="s">
        <v>8</v>
      </c>
      <c r="B11" s="32">
        <v>2000</v>
      </c>
    </row>
    <row r="12" spans="1:2" outlineLevel="1" x14ac:dyDescent="0.25">
      <c r="A12" s="3" t="s">
        <v>41</v>
      </c>
      <c r="B12" s="31">
        <v>0</v>
      </c>
    </row>
    <row r="13" spans="1:2" outlineLevel="1" x14ac:dyDescent="0.25">
      <c r="A13" s="3" t="s">
        <v>6</v>
      </c>
      <c r="B13" s="32">
        <v>400</v>
      </c>
    </row>
    <row r="15" spans="1:2" x14ac:dyDescent="0.25">
      <c r="B15" s="1"/>
    </row>
  </sheetData>
  <sheetProtection algorithmName="SHA-512" hashValue="fkE36YV0zjSNQJnwIAerwgVBi8HGiMkVqNGHnkCMlWbUW8Y+Zz8PbPqSXgOu41DNElw7QzjiKvcY845j8bXJCg==" saltValue="k70fLj4HuMsYA119y/Ekg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Concord</vt:lpstr>
      <vt:lpstr>Tax Rates</vt:lpstr>
      <vt:lpstr>Sheet3</vt:lpstr>
      <vt:lpstr>Concord</vt:lpstr>
      <vt:lpstr>Concord!Print_Area</vt:lpstr>
    </vt:vector>
  </TitlesOfParts>
  <Company>City of Concord 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Cone, Shoshanna</dc:creator>
  <cp:lastModifiedBy>Cone, Shoshanna</cp:lastModifiedBy>
  <dcterms:created xsi:type="dcterms:W3CDTF">2023-12-19T19:52:40Z</dcterms:created>
  <dcterms:modified xsi:type="dcterms:W3CDTF">2025-11-19T16:12:21Z</dcterms:modified>
</cp:coreProperties>
</file>